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80" windowWidth="15480" windowHeight="9120" activeTab="0"/>
  </bookViews>
  <sheets>
    <sheet name="Need Analysis Worksheet" sheetId="1" r:id="rId1"/>
  </sheets>
  <definedNames>
    <definedName name="_xlnm.Print_Area" localSheetId="0">'Need Analysis Worksheet'!$A$1:$I$33</definedName>
  </definedNames>
  <calcPr fullCalcOnLoad="1"/>
</workbook>
</file>

<file path=xl/sharedStrings.xml><?xml version="1.0" encoding="utf-8"?>
<sst xmlns="http://schemas.openxmlformats.org/spreadsheetml/2006/main" count="89" uniqueCount="83">
  <si>
    <t>Sponsor/Project Name</t>
  </si>
  <si>
    <t>Mortgage P&amp;I Payment</t>
  </si>
  <si>
    <t>CASH SOURCES</t>
  </si>
  <si>
    <t>Other Cash Sources</t>
  </si>
  <si>
    <t>Developer's Fee</t>
  </si>
  <si>
    <t>Homebuyer Downpayment</t>
  </si>
  <si>
    <t>Donated Professional Labor</t>
  </si>
  <si>
    <t>Donated Materials</t>
  </si>
  <si>
    <t>Materials</t>
  </si>
  <si>
    <t>Survey/Appraisal</t>
  </si>
  <si>
    <t>Land/Site Work</t>
  </si>
  <si>
    <t>Insurance</t>
  </si>
  <si>
    <t>Cash Contributions/Fundraising</t>
  </si>
  <si>
    <t>A</t>
  </si>
  <si>
    <t>B</t>
  </si>
  <si>
    <t>C</t>
  </si>
  <si>
    <t>Value of Donated Professional Labor</t>
  </si>
  <si>
    <t>Value of Donated Materials</t>
  </si>
  <si>
    <t>PROJECT COSTS</t>
  </si>
  <si>
    <t>IN-KIND SOURCES</t>
  </si>
  <si>
    <t>Value of Donated Land</t>
  </si>
  <si>
    <t>Donated Land</t>
  </si>
  <si>
    <t>D</t>
  </si>
  <si>
    <t>E</t>
  </si>
  <si>
    <t>Recording/Attorney/Other Fees</t>
  </si>
  <si>
    <t>F</t>
  </si>
  <si>
    <t>TOTAL SOURCES</t>
  </si>
  <si>
    <t>TOTAL COSTS</t>
  </si>
  <si>
    <t>CASH COSTS</t>
  </si>
  <si>
    <t>a</t>
  </si>
  <si>
    <t>b</t>
  </si>
  <si>
    <t>c</t>
  </si>
  <si>
    <t>d</t>
  </si>
  <si>
    <t>e</t>
  </si>
  <si>
    <t>f</t>
  </si>
  <si>
    <t>g</t>
  </si>
  <si>
    <t>h</t>
  </si>
  <si>
    <t>u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</si>
  <si>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</si>
  <si>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</si>
  <si>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</si>
  <si>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</si>
  <si>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</si>
  <si>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</si>
  <si>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</si>
  <si>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</si>
  <si>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</si>
  <si>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</si>
  <si>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</si>
  <si>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Enter this amount on page 1 of the application in Section B "Subsidy Requested".</t>
  </si>
  <si>
    <r>
      <t xml:space="preserve">FUNDING GAP </t>
    </r>
    <r>
      <rPr>
        <i/>
        <sz val="11"/>
        <rFont val="Arial"/>
        <family val="2"/>
      </rPr>
      <t>(AHP $'s required)</t>
    </r>
  </si>
  <si>
    <t>Paid Labor</t>
  </si>
  <si>
    <t>Mortgage Rate (0.00%)</t>
  </si>
  <si>
    <t>Mortgage Term (Months)</t>
  </si>
  <si>
    <t>v</t>
  </si>
  <si>
    <t>w</t>
  </si>
  <si>
    <t>y</t>
  </si>
  <si>
    <t>z</t>
  </si>
  <si>
    <t>i</t>
  </si>
  <si>
    <t>(i+w)</t>
  </si>
  <si>
    <t>(f+g+h)</t>
  </si>
  <si>
    <t>Net Present Value of Below Market     Rate Mortgage</t>
  </si>
  <si>
    <t>(sum of o-v)</t>
  </si>
  <si>
    <t>Total Cash Costs:</t>
  </si>
  <si>
    <t>Total In-Kind Sources:</t>
  </si>
  <si>
    <t>Total Cash Sources Excluding AHP:</t>
  </si>
  <si>
    <t>Total In-Kind Costs:</t>
  </si>
  <si>
    <t>Mortgage Amount</t>
  </si>
  <si>
    <t>Member Institution</t>
  </si>
  <si>
    <t>Calculate the net present value of the mortgage.  (Sponsors cash contribution)</t>
  </si>
  <si>
    <t>Market Rate (CIP + 300 basis points)</t>
  </si>
  <si>
    <t>Present Value of P&amp;I payment (d) at Market Rate (CIP rate + 300 Basis Points) for Term (b).</t>
  </si>
  <si>
    <t>(e)</t>
  </si>
  <si>
    <t>FEDERAL HOME LOAN BANK OF DALLAS</t>
  </si>
  <si>
    <t>Project #</t>
  </si>
  <si>
    <t>Sponsorships</t>
  </si>
  <si>
    <t>Cash Valueof Mortgages</t>
  </si>
  <si>
    <t>(w-o)</t>
  </si>
  <si>
    <t>(i+o+y)</t>
  </si>
  <si>
    <t>(j+k+l+m+n)</t>
  </si>
  <si>
    <t>Date:</t>
  </si>
  <si>
    <t xml:space="preserve">AHP NEED ANALYSIS WORKSHEET </t>
  </si>
  <si>
    <t>General Requirements/Overhead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</si>
</sst>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mm/dd/yy;@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12"/>
      <name val="Arial"/>
      <family val="2"/>
    </font>
    <font>
      <i/>
      <sz val="11"/>
      <color indexed="12"/>
      <name val="Arial"/>
      <family val="2"/>
    </font>
    <font>
      <sz val="8"/>
      <name val="Arial"/>
      <family val="0"/>
    </font>
    <font>
      <b/>
      <sz val="11"/>
      <color indexed="17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164" fontId="7" fillId="0" borderId="10" xfId="0" applyNumberFormat="1" applyFont="1" applyBorder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164" fontId="2" fillId="0" borderId="0" xfId="0" applyNumberFormat="1" applyFont="1" applyAlignment="1" applyProtection="1">
      <alignment vertical="center"/>
      <protection locked="0"/>
    </xf>
    <xf numFmtId="1" fontId="2" fillId="0" borderId="0" xfId="0" applyNumberFormat="1" applyFont="1" applyAlignment="1" applyProtection="1">
      <alignment vertical="center"/>
      <protection locked="0"/>
    </xf>
    <xf numFmtId="10" fontId="2" fillId="0" borderId="0" xfId="0" applyNumberFormat="1" applyFont="1" applyAlignment="1" applyProtection="1">
      <alignment vertical="center"/>
      <protection locked="0"/>
    </xf>
    <xf numFmtId="164" fontId="6" fillId="0" borderId="0" xfId="0" applyNumberFormat="1" applyFont="1" applyAlignment="1" applyProtection="1">
      <alignment vertical="center"/>
      <protection locked="0"/>
    </xf>
    <xf numFmtId="164" fontId="7" fillId="0" borderId="11" xfId="0" applyNumberFormat="1" applyFont="1" applyBorder="1" applyAlignment="1" applyProtection="1">
      <alignment vertical="center"/>
      <protection/>
    </xf>
    <xf numFmtId="164" fontId="13" fillId="0" borderId="0" xfId="0" applyNumberFormat="1" applyFont="1" applyAlignment="1" applyProtection="1">
      <alignment vertical="center"/>
      <protection locked="0"/>
    </xf>
    <xf numFmtId="164" fontId="15" fillId="0" borderId="12" xfId="0" applyNumberFormat="1" applyFont="1" applyBorder="1" applyAlignment="1" applyProtection="1">
      <alignment vertical="center"/>
      <protection locked="0"/>
    </xf>
    <xf numFmtId="1" fontId="15" fillId="0" borderId="10" xfId="0" applyNumberFormat="1" applyFont="1" applyBorder="1" applyAlignment="1" applyProtection="1">
      <alignment vertical="center"/>
      <protection locked="0"/>
    </xf>
    <xf numFmtId="164" fontId="16" fillId="0" borderId="10" xfId="0" applyNumberFormat="1" applyFont="1" applyBorder="1" applyAlignment="1" applyProtection="1">
      <alignment vertical="center"/>
      <protection locked="0"/>
    </xf>
    <xf numFmtId="164" fontId="16" fillId="0" borderId="11" xfId="0" applyNumberFormat="1" applyFont="1" applyBorder="1" applyAlignment="1" applyProtection="1">
      <alignment vertical="center"/>
      <protection locked="0"/>
    </xf>
    <xf numFmtId="164" fontId="15" fillId="0" borderId="10" xfId="0" applyNumberFormat="1" applyFont="1" applyBorder="1" applyAlignment="1" applyProtection="1">
      <alignment vertical="center"/>
      <protection locked="0"/>
    </xf>
    <xf numFmtId="164" fontId="15" fillId="0" borderId="11" xfId="0" applyNumberFormat="1" applyFont="1" applyBorder="1" applyAlignment="1" applyProtection="1">
      <alignment vertical="center"/>
      <protection locked="0"/>
    </xf>
    <xf numFmtId="0" fontId="15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NumberFormat="1" applyFont="1" applyBorder="1" applyAlignment="1" applyProtection="1">
      <alignment horizontal="right" vertical="center"/>
      <protection locked="0"/>
    </xf>
    <xf numFmtId="166" fontId="7" fillId="0" borderId="0" xfId="0" applyNumberFormat="1" applyFont="1" applyBorder="1" applyAlignment="1" applyProtection="1">
      <alignment horizontal="left" vertical="center"/>
      <protection locked="0"/>
    </xf>
    <xf numFmtId="0" fontId="19" fillId="0" borderId="0" xfId="0" applyNumberFormat="1" applyFont="1" applyBorder="1" applyAlignment="1" applyProtection="1">
      <alignment horizontal="left" vertical="center"/>
      <protection locked="0"/>
    </xf>
    <xf numFmtId="0" fontId="20" fillId="0" borderId="0" xfId="0" applyNumberFormat="1" applyFont="1" applyBorder="1" applyAlignment="1" applyProtection="1">
      <alignment horizontal="left" vertical="center"/>
      <protection locked="0"/>
    </xf>
    <xf numFmtId="0" fontId="15" fillId="0" borderId="0" xfId="0" applyNumberFormat="1" applyFont="1" applyBorder="1" applyAlignment="1" applyProtection="1">
      <alignment horizontal="right" vertical="center"/>
      <protection locked="0"/>
    </xf>
    <xf numFmtId="164" fontId="7" fillId="0" borderId="10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165" fontId="9" fillId="0" borderId="13" xfId="0" applyNumberFormat="1" applyFont="1" applyBorder="1" applyAlignment="1" applyProtection="1">
      <alignment vertical="center"/>
      <protection locked="0"/>
    </xf>
    <xf numFmtId="166" fontId="12" fillId="0" borderId="0" xfId="0" applyNumberFormat="1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locked="0"/>
    </xf>
    <xf numFmtId="165" fontId="2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12" fillId="0" borderId="0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10" fontId="7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164" fontId="0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/>
      <protection locked="0"/>
    </xf>
    <xf numFmtId="10" fontId="15" fillId="0" borderId="10" xfId="0" applyNumberFormat="1" applyFont="1" applyBorder="1" applyAlignment="1" applyProtection="1">
      <alignment vertical="center"/>
      <protection/>
    </xf>
    <xf numFmtId="164" fontId="10" fillId="0" borderId="13" xfId="0" applyNumberFormat="1" applyFont="1" applyBorder="1" applyAlignment="1" applyProtection="1">
      <alignment vertical="center"/>
      <protection/>
    </xf>
    <xf numFmtId="164" fontId="10" fillId="0" borderId="10" xfId="0" applyNumberFormat="1" applyFont="1" applyBorder="1" applyAlignment="1" applyProtection="1">
      <alignment vertical="center"/>
      <protection/>
    </xf>
    <xf numFmtId="164" fontId="10" fillId="0" borderId="11" xfId="0" applyNumberFormat="1" applyFont="1" applyBorder="1" applyAlignment="1" applyProtection="1">
      <alignment vertical="center"/>
      <protection/>
    </xf>
    <xf numFmtId="164" fontId="7" fillId="0" borderId="13" xfId="0" applyNumberFormat="1" applyFont="1" applyBorder="1" applyAlignment="1" applyProtection="1">
      <alignment vertical="center"/>
      <protection/>
    </xf>
    <xf numFmtId="164" fontId="18" fillId="33" borderId="13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tabSelected="1" zoomScalePageLayoutView="0" workbookViewId="0" topLeftCell="B1">
      <selection activeCell="F28" sqref="F28"/>
    </sheetView>
  </sheetViews>
  <sheetFormatPr defaultColWidth="9.140625" defaultRowHeight="12.75"/>
  <cols>
    <col min="1" max="1" width="4.140625" style="28" customWidth="1"/>
    <col min="2" max="2" width="35.7109375" style="30" customWidth="1"/>
    <col min="3" max="3" width="19.00390625" style="34" bestFit="1" customWidth="1"/>
    <col min="4" max="4" width="9.421875" style="56" bestFit="1" customWidth="1"/>
    <col min="5" max="5" width="14.7109375" style="34" customWidth="1"/>
    <col min="6" max="6" width="34.7109375" style="34" customWidth="1"/>
    <col min="7" max="7" width="14.28125" style="34" customWidth="1"/>
    <col min="8" max="8" width="3.00390625" style="34" bestFit="1" customWidth="1"/>
    <col min="9" max="9" width="11.421875" style="34" bestFit="1" customWidth="1"/>
    <col min="10" max="10" width="9.140625" style="34" customWidth="1"/>
    <col min="11" max="14" width="15.140625" style="34" bestFit="1" customWidth="1"/>
    <col min="15" max="16384" width="9.140625" style="34" customWidth="1"/>
  </cols>
  <sheetData>
    <row r="1" spans="1:9" s="29" customFormat="1" ht="15.75">
      <c r="A1" s="64" t="s">
        <v>73</v>
      </c>
      <c r="B1" s="64"/>
      <c r="C1" s="64"/>
      <c r="D1" s="64"/>
      <c r="E1" s="64"/>
      <c r="F1" s="64"/>
      <c r="G1" s="64"/>
      <c r="H1" s="64"/>
      <c r="I1" s="64"/>
    </row>
    <row r="2" spans="1:9" s="30" customFormat="1" ht="15.75">
      <c r="A2" s="64" t="s">
        <v>81</v>
      </c>
      <c r="B2" s="64"/>
      <c r="C2" s="64"/>
      <c r="D2" s="64"/>
      <c r="E2" s="64"/>
      <c r="F2" s="64"/>
      <c r="G2" s="64"/>
      <c r="H2" s="64"/>
      <c r="I2" s="64"/>
    </row>
    <row r="3" spans="1:9" s="30" customFormat="1" ht="9.75" customHeight="1">
      <c r="A3" s="28"/>
      <c r="B3" s="28"/>
      <c r="C3" s="28"/>
      <c r="D3" s="28"/>
      <c r="E3" s="28"/>
      <c r="F3" s="28"/>
      <c r="G3" s="28"/>
      <c r="H3" s="28"/>
      <c r="I3" s="28"/>
    </row>
    <row r="4" spans="1:9" ht="18" customHeight="1">
      <c r="A4" s="31" t="s">
        <v>13</v>
      </c>
      <c r="B4" s="32" t="s">
        <v>74</v>
      </c>
      <c r="C4" s="33"/>
      <c r="D4" s="21"/>
      <c r="E4" s="21"/>
      <c r="F4" s="22" t="s">
        <v>80</v>
      </c>
      <c r="G4" s="23">
        <f ca="1">TODAY()</f>
        <v>40991</v>
      </c>
      <c r="H4" s="21"/>
      <c r="I4" s="21"/>
    </row>
    <row r="5" spans="1:9" ht="18" customHeight="1">
      <c r="A5" s="31"/>
      <c r="B5" s="32" t="s">
        <v>68</v>
      </c>
      <c r="C5" s="24"/>
      <c r="D5" s="21"/>
      <c r="E5" s="21"/>
      <c r="F5" s="21"/>
      <c r="G5" s="21"/>
      <c r="H5" s="21"/>
      <c r="I5" s="21"/>
    </row>
    <row r="6" spans="1:9" ht="18" customHeight="1">
      <c r="A6" s="35"/>
      <c r="B6" s="32" t="s">
        <v>0</v>
      </c>
      <c r="C6" s="25"/>
      <c r="D6" s="20"/>
      <c r="E6" s="20"/>
      <c r="F6" s="26"/>
      <c r="G6" s="20"/>
      <c r="H6" s="20"/>
      <c r="I6" s="20"/>
    </row>
    <row r="7" spans="1:9" ht="8.25" customHeight="1">
      <c r="A7" s="31"/>
      <c r="B7" s="36"/>
      <c r="C7" s="37"/>
      <c r="D7" s="38"/>
      <c r="E7" s="37"/>
      <c r="F7" s="37"/>
      <c r="G7" s="37"/>
      <c r="H7" s="39"/>
      <c r="I7" s="37"/>
    </row>
    <row r="8" spans="1:9" ht="19.5" customHeight="1" thickBot="1">
      <c r="A8" s="28" t="s">
        <v>14</v>
      </c>
      <c r="B8" s="40" t="s">
        <v>69</v>
      </c>
      <c r="C8" s="37"/>
      <c r="D8" s="38"/>
      <c r="E8" s="37"/>
      <c r="F8" s="37"/>
      <c r="G8" s="37"/>
      <c r="H8" s="38"/>
      <c r="I8" s="37"/>
    </row>
    <row r="9" spans="1:9" ht="18" customHeight="1" thickBot="1">
      <c r="A9" s="37"/>
      <c r="B9" s="7" t="s">
        <v>70</v>
      </c>
      <c r="C9" s="41">
        <v>0</v>
      </c>
      <c r="D9" s="42"/>
      <c r="E9" s="43"/>
      <c r="F9" s="37"/>
      <c r="G9" s="37"/>
      <c r="H9" s="6"/>
      <c r="I9" s="37"/>
    </row>
    <row r="10" spans="1:9" ht="18" customHeight="1">
      <c r="A10" s="31"/>
      <c r="B10" s="7" t="s">
        <v>67</v>
      </c>
      <c r="C10" s="14">
        <v>0</v>
      </c>
      <c r="D10" s="5" t="s">
        <v>29</v>
      </c>
      <c r="E10" s="8"/>
      <c r="F10" s="37"/>
      <c r="G10" s="37"/>
      <c r="H10" s="5"/>
      <c r="I10" s="37"/>
    </row>
    <row r="11" spans="1:14" ht="18" customHeight="1">
      <c r="A11" s="31"/>
      <c r="B11" s="7" t="s">
        <v>53</v>
      </c>
      <c r="C11" s="15">
        <v>0</v>
      </c>
      <c r="D11" s="5" t="s">
        <v>30</v>
      </c>
      <c r="E11" s="9"/>
      <c r="F11" s="37"/>
      <c r="G11" s="37"/>
      <c r="H11" s="5"/>
      <c r="I11" s="37"/>
      <c r="K11" s="44"/>
      <c r="L11" s="44"/>
      <c r="M11" s="44"/>
      <c r="N11" s="44"/>
    </row>
    <row r="12" spans="1:9" ht="18" customHeight="1">
      <c r="A12" s="31"/>
      <c r="B12" s="7" t="s">
        <v>52</v>
      </c>
      <c r="C12" s="58">
        <v>0</v>
      </c>
      <c r="D12" s="5" t="s">
        <v>31</v>
      </c>
      <c r="E12" s="10"/>
      <c r="F12" s="37"/>
      <c r="G12" s="37"/>
      <c r="H12" s="5"/>
      <c r="I12" s="37"/>
    </row>
    <row r="13" spans="1:9" ht="18" customHeight="1">
      <c r="A13" s="31"/>
      <c r="B13" s="7" t="s">
        <v>1</v>
      </c>
      <c r="C13" s="4" t="e">
        <f>PMT(C12/12,C11,-C10)</f>
        <v>#DIV/0!</v>
      </c>
      <c r="D13" s="5" t="s">
        <v>32</v>
      </c>
      <c r="E13" s="8"/>
      <c r="F13" s="37"/>
      <c r="G13" s="37"/>
      <c r="H13" s="5"/>
      <c r="I13" s="37"/>
    </row>
    <row r="14" spans="1:9" ht="28.5">
      <c r="A14" s="31"/>
      <c r="B14" s="45" t="s">
        <v>61</v>
      </c>
      <c r="C14" s="27" t="e">
        <f>PV(C9/12,C11,-C13)</f>
        <v>#DIV/0!</v>
      </c>
      <c r="D14" s="46" t="s">
        <v>33</v>
      </c>
      <c r="E14" s="47" t="s">
        <v>71</v>
      </c>
      <c r="F14" s="37"/>
      <c r="G14" s="37"/>
      <c r="H14" s="46"/>
      <c r="I14" s="37"/>
    </row>
    <row r="15" spans="1:9" ht="9" customHeight="1">
      <c r="A15" s="31"/>
      <c r="B15" s="36"/>
      <c r="C15" s="36"/>
      <c r="D15" s="6"/>
      <c r="E15" s="37"/>
      <c r="F15" s="37"/>
      <c r="G15" s="37"/>
      <c r="H15" s="6"/>
      <c r="I15" s="37"/>
    </row>
    <row r="16" spans="1:9" ht="20.25">
      <c r="A16" s="31" t="s">
        <v>15</v>
      </c>
      <c r="B16" s="48" t="s">
        <v>19</v>
      </c>
      <c r="C16" s="7"/>
      <c r="D16" s="6"/>
      <c r="E16" s="7"/>
      <c r="F16" s="48" t="s">
        <v>18</v>
      </c>
      <c r="G16" s="7"/>
      <c r="H16" s="6"/>
      <c r="I16" s="37"/>
    </row>
    <row r="17" spans="1:9" ht="18" customHeight="1">
      <c r="A17" s="31"/>
      <c r="B17" s="2" t="s">
        <v>20</v>
      </c>
      <c r="C17" s="16">
        <v>0</v>
      </c>
      <c r="D17" s="5" t="s">
        <v>34</v>
      </c>
      <c r="E17" s="37"/>
      <c r="F17" s="2" t="s">
        <v>21</v>
      </c>
      <c r="G17" s="60">
        <f>+C17</f>
        <v>0</v>
      </c>
      <c r="H17" s="5" t="s">
        <v>34</v>
      </c>
      <c r="I17" s="37"/>
    </row>
    <row r="18" spans="1:9" ht="18" customHeight="1">
      <c r="A18" s="31"/>
      <c r="B18" s="2" t="s">
        <v>16</v>
      </c>
      <c r="C18" s="16">
        <v>0</v>
      </c>
      <c r="D18" s="5" t="s">
        <v>35</v>
      </c>
      <c r="E18" s="37"/>
      <c r="F18" s="2" t="s">
        <v>6</v>
      </c>
      <c r="G18" s="60">
        <f>+C18</f>
        <v>0</v>
      </c>
      <c r="H18" s="5" t="s">
        <v>35</v>
      </c>
      <c r="I18" s="37"/>
    </row>
    <row r="19" spans="1:9" ht="18" customHeight="1" thickBot="1">
      <c r="A19" s="31"/>
      <c r="B19" s="2" t="s">
        <v>17</v>
      </c>
      <c r="C19" s="17">
        <v>0</v>
      </c>
      <c r="D19" s="5" t="s">
        <v>36</v>
      </c>
      <c r="E19" s="37"/>
      <c r="F19" s="2" t="s">
        <v>7</v>
      </c>
      <c r="G19" s="61">
        <f>+C19</f>
        <v>0</v>
      </c>
      <c r="H19" s="5" t="s">
        <v>36</v>
      </c>
      <c r="I19" s="37"/>
    </row>
    <row r="20" spans="1:9" ht="18" customHeight="1" thickBot="1">
      <c r="A20" s="31"/>
      <c r="B20" s="3" t="s">
        <v>64</v>
      </c>
      <c r="C20" s="59">
        <f>SUM(C17:C19)</f>
        <v>0</v>
      </c>
      <c r="D20" s="49" t="s">
        <v>58</v>
      </c>
      <c r="E20" s="43" t="s">
        <v>60</v>
      </c>
      <c r="F20" s="3" t="s">
        <v>66</v>
      </c>
      <c r="G20" s="59">
        <f>SUM(G17:G19)</f>
        <v>0</v>
      </c>
      <c r="H20" s="49" t="s">
        <v>58</v>
      </c>
      <c r="I20" s="43" t="s">
        <v>60</v>
      </c>
    </row>
    <row r="21" spans="1:9" ht="9" customHeight="1">
      <c r="A21" s="31"/>
      <c r="B21" s="1"/>
      <c r="C21" s="11"/>
      <c r="D21" s="6"/>
      <c r="E21" s="37"/>
      <c r="F21" s="1"/>
      <c r="G21" s="11"/>
      <c r="H21" s="6"/>
      <c r="I21" s="37"/>
    </row>
    <row r="22" spans="1:9" ht="20.25">
      <c r="A22" s="31" t="s">
        <v>22</v>
      </c>
      <c r="B22" s="48" t="s">
        <v>2</v>
      </c>
      <c r="C22" s="48"/>
      <c r="D22" s="6"/>
      <c r="E22" s="50"/>
      <c r="F22" s="48" t="s">
        <v>28</v>
      </c>
      <c r="G22" s="7"/>
      <c r="H22" s="6"/>
      <c r="I22" s="37"/>
    </row>
    <row r="23" spans="1:9" ht="18" customHeight="1">
      <c r="A23" s="35"/>
      <c r="B23" s="7" t="s">
        <v>5</v>
      </c>
      <c r="C23" s="18">
        <v>0</v>
      </c>
      <c r="D23" s="5" t="s">
        <v>38</v>
      </c>
      <c r="E23" s="50"/>
      <c r="F23" s="7" t="s">
        <v>10</v>
      </c>
      <c r="G23" s="18">
        <v>0</v>
      </c>
      <c r="H23" s="5" t="s">
        <v>43</v>
      </c>
      <c r="I23" s="37"/>
    </row>
    <row r="24" spans="1:9" ht="18" customHeight="1">
      <c r="A24" s="35"/>
      <c r="B24" s="7" t="s">
        <v>12</v>
      </c>
      <c r="C24" s="18">
        <v>0</v>
      </c>
      <c r="D24" s="5" t="s">
        <v>39</v>
      </c>
      <c r="E24" s="50"/>
      <c r="F24" s="7" t="s">
        <v>8</v>
      </c>
      <c r="G24" s="18">
        <v>0</v>
      </c>
      <c r="H24" s="5" t="s">
        <v>44</v>
      </c>
      <c r="I24" s="37"/>
    </row>
    <row r="25" spans="1:9" ht="18" customHeight="1">
      <c r="A25" s="35"/>
      <c r="B25" s="7" t="s">
        <v>3</v>
      </c>
      <c r="C25" s="18">
        <v>0</v>
      </c>
      <c r="D25" s="5" t="s">
        <v>40</v>
      </c>
      <c r="E25" s="50"/>
      <c r="F25" s="7" t="s">
        <v>51</v>
      </c>
      <c r="G25" s="18">
        <v>0</v>
      </c>
      <c r="H25" s="5" t="s">
        <v>45</v>
      </c>
      <c r="I25" s="37"/>
    </row>
    <row r="26" spans="1:9" ht="18" customHeight="1">
      <c r="A26" s="35"/>
      <c r="B26" s="7" t="s">
        <v>75</v>
      </c>
      <c r="C26" s="19">
        <v>0</v>
      </c>
      <c r="D26" s="5" t="s">
        <v>41</v>
      </c>
      <c r="E26" s="50"/>
      <c r="F26" s="7" t="s">
        <v>4</v>
      </c>
      <c r="G26" s="18">
        <v>0</v>
      </c>
      <c r="H26" s="5" t="s">
        <v>46</v>
      </c>
      <c r="I26" s="37"/>
    </row>
    <row r="27" spans="1:9" ht="21" thickBot="1">
      <c r="A27" s="35"/>
      <c r="B27" s="45" t="s">
        <v>76</v>
      </c>
      <c r="C27" s="12" t="e">
        <f>C14</f>
        <v>#DIV/0!</v>
      </c>
      <c r="D27" s="5" t="s">
        <v>42</v>
      </c>
      <c r="E27" s="13" t="s">
        <v>72</v>
      </c>
      <c r="F27" s="7" t="s">
        <v>11</v>
      </c>
      <c r="G27" s="18">
        <v>0</v>
      </c>
      <c r="H27" s="5" t="s">
        <v>47</v>
      </c>
      <c r="I27" s="51"/>
    </row>
    <row r="28" spans="1:9" ht="18" customHeight="1" thickBot="1">
      <c r="A28" s="35"/>
      <c r="B28" s="3" t="s">
        <v>65</v>
      </c>
      <c r="C28" s="62" t="e">
        <f>SUM(C23:C27)</f>
        <v>#DIV/0!</v>
      </c>
      <c r="D28" s="5">
        <v>0</v>
      </c>
      <c r="E28" s="13" t="s">
        <v>79</v>
      </c>
      <c r="F28" s="7" t="s">
        <v>82</v>
      </c>
      <c r="G28" s="18">
        <v>0</v>
      </c>
      <c r="H28" s="6" t="s">
        <v>48</v>
      </c>
      <c r="I28" s="51"/>
    </row>
    <row r="29" spans="1:9" ht="18" customHeight="1" thickBot="1">
      <c r="A29" s="35"/>
      <c r="B29" s="7"/>
      <c r="C29" s="7"/>
      <c r="D29" s="6"/>
      <c r="E29" s="8"/>
      <c r="F29" s="7" t="s">
        <v>9</v>
      </c>
      <c r="G29" s="18">
        <v>0</v>
      </c>
      <c r="H29" s="5" t="s">
        <v>37</v>
      </c>
      <c r="I29" s="37"/>
    </row>
    <row r="30" spans="1:9" ht="18" customHeight="1" thickBot="1">
      <c r="A30" s="31" t="s">
        <v>23</v>
      </c>
      <c r="B30" s="52" t="s">
        <v>50</v>
      </c>
      <c r="C30" s="63" t="e">
        <f>+G31-C28</f>
        <v>#DIV/0!</v>
      </c>
      <c r="D30" s="5" t="s">
        <v>56</v>
      </c>
      <c r="E30" s="43" t="s">
        <v>77</v>
      </c>
      <c r="F30" s="7" t="s">
        <v>24</v>
      </c>
      <c r="G30" s="19">
        <v>0</v>
      </c>
      <c r="H30" s="5" t="s">
        <v>54</v>
      </c>
      <c r="I30" s="37"/>
    </row>
    <row r="31" spans="1:9" ht="18" customHeight="1" thickBot="1">
      <c r="A31" s="35"/>
      <c r="B31" s="65" t="s">
        <v>49</v>
      </c>
      <c r="C31" s="65"/>
      <c r="D31" s="5"/>
      <c r="E31" s="53"/>
      <c r="F31" s="3" t="s">
        <v>63</v>
      </c>
      <c r="G31" s="62">
        <f>SUM(G23:G30)</f>
        <v>0</v>
      </c>
      <c r="H31" s="5" t="s">
        <v>55</v>
      </c>
      <c r="I31" s="43" t="s">
        <v>62</v>
      </c>
    </row>
    <row r="32" spans="1:9" s="54" customFormat="1" ht="7.5" customHeight="1" thickBot="1">
      <c r="A32" s="31"/>
      <c r="B32" s="36"/>
      <c r="C32" s="37"/>
      <c r="D32" s="6"/>
      <c r="E32" s="8"/>
      <c r="F32" s="37"/>
      <c r="G32" s="37"/>
      <c r="H32" s="6"/>
      <c r="I32" s="37"/>
    </row>
    <row r="33" spans="1:9" ht="21" thickBot="1">
      <c r="A33" s="31" t="s">
        <v>25</v>
      </c>
      <c r="B33" s="48" t="s">
        <v>26</v>
      </c>
      <c r="C33" s="62" t="e">
        <f>+C20+C28+C30</f>
        <v>#DIV/0!</v>
      </c>
      <c r="D33" s="5" t="s">
        <v>57</v>
      </c>
      <c r="E33" s="43" t="s">
        <v>78</v>
      </c>
      <c r="F33" s="48" t="s">
        <v>27</v>
      </c>
      <c r="G33" s="62">
        <f>+G31+G20</f>
        <v>0</v>
      </c>
      <c r="H33" s="5" t="s">
        <v>57</v>
      </c>
      <c r="I33" s="43" t="s">
        <v>59</v>
      </c>
    </row>
    <row r="34" spans="1:9" ht="20.25">
      <c r="A34" s="31"/>
      <c r="B34" s="36"/>
      <c r="C34" s="37"/>
      <c r="D34" s="6"/>
      <c r="E34" s="37"/>
      <c r="F34" s="37"/>
      <c r="G34" s="37"/>
      <c r="H34" s="55"/>
      <c r="I34" s="37"/>
    </row>
    <row r="35" spans="1:9" ht="20.25">
      <c r="A35" s="31"/>
      <c r="B35" s="36"/>
      <c r="C35" s="37"/>
      <c r="D35" s="38"/>
      <c r="E35" s="37"/>
      <c r="G35" s="37"/>
      <c r="H35" s="38"/>
      <c r="I35" s="37"/>
    </row>
    <row r="36" spans="1:9" ht="20.25">
      <c r="A36" s="31"/>
      <c r="B36" s="36"/>
      <c r="C36" s="37"/>
      <c r="D36" s="38"/>
      <c r="E36" s="37"/>
      <c r="F36" s="7"/>
      <c r="G36" s="37"/>
      <c r="H36" s="38"/>
      <c r="I36" s="37"/>
    </row>
    <row r="37" spans="1:9" ht="20.25">
      <c r="A37" s="31"/>
      <c r="B37" s="36"/>
      <c r="C37" s="37"/>
      <c r="D37" s="38"/>
      <c r="E37" s="37"/>
      <c r="G37" s="37"/>
      <c r="H37" s="38"/>
      <c r="I37" s="37"/>
    </row>
    <row r="38" spans="1:9" ht="20.25">
      <c r="A38" s="31"/>
      <c r="E38" s="37"/>
      <c r="F38" s="37"/>
      <c r="G38" s="37"/>
      <c r="H38" s="39"/>
      <c r="I38" s="37"/>
    </row>
    <row r="39" spans="1:9" ht="20.25">
      <c r="A39" s="31"/>
      <c r="E39" s="37"/>
      <c r="F39" s="37"/>
      <c r="G39" s="37"/>
      <c r="H39" s="39"/>
      <c r="I39" s="37"/>
    </row>
    <row r="40" spans="6:9" ht="20.25">
      <c r="F40" s="37"/>
      <c r="G40" s="37"/>
      <c r="H40" s="39"/>
      <c r="I40" s="37"/>
    </row>
    <row r="41" ht="20.25">
      <c r="H41" s="57"/>
    </row>
    <row r="42" ht="20.25">
      <c r="H42" s="57"/>
    </row>
    <row r="43" ht="20.25">
      <c r="H43" s="57"/>
    </row>
    <row r="44" ht="20.25">
      <c r="H44" s="57"/>
    </row>
    <row r="45" ht="20.25">
      <c r="H45" s="57"/>
    </row>
    <row r="46" ht="20.25">
      <c r="H46" s="57"/>
    </row>
    <row r="47" ht="20.25">
      <c r="H47" s="57"/>
    </row>
    <row r="48" ht="20.25">
      <c r="H48" s="57"/>
    </row>
    <row r="49" ht="20.25">
      <c r="H49" s="57"/>
    </row>
    <row r="50" ht="20.25">
      <c r="H50" s="57"/>
    </row>
    <row r="51" ht="20.25">
      <c r="H51" s="57"/>
    </row>
    <row r="52" ht="20.25">
      <c r="H52" s="57"/>
    </row>
    <row r="53" ht="20.25">
      <c r="H53" s="57"/>
    </row>
    <row r="54" ht="20.25">
      <c r="H54" s="57"/>
    </row>
    <row r="55" ht="20.25">
      <c r="H55" s="57"/>
    </row>
    <row r="56" ht="20.25">
      <c r="H56" s="57"/>
    </row>
    <row r="57" ht="20.25">
      <c r="H57" s="57"/>
    </row>
    <row r="58" ht="20.25">
      <c r="H58" s="57"/>
    </row>
    <row r="59" ht="20.25">
      <c r="H59" s="57"/>
    </row>
    <row r="60" ht="20.25">
      <c r="H60" s="57"/>
    </row>
    <row r="61" ht="20.25">
      <c r="H61" s="57"/>
    </row>
    <row r="62" ht="20.25">
      <c r="H62" s="57"/>
    </row>
    <row r="63" ht="20.25">
      <c r="H63" s="57"/>
    </row>
    <row r="64" ht="20.25">
      <c r="H64" s="57"/>
    </row>
    <row r="65" ht="20.25">
      <c r="H65" s="57"/>
    </row>
    <row r="66" ht="20.25">
      <c r="H66" s="57"/>
    </row>
    <row r="67" ht="20.25">
      <c r="H67" s="57"/>
    </row>
    <row r="68" ht="20.25">
      <c r="H68" s="57"/>
    </row>
    <row r="69" ht="20.25">
      <c r="H69" s="57"/>
    </row>
    <row r="70" ht="20.25">
      <c r="H70" s="57"/>
    </row>
    <row r="71" ht="20.25">
      <c r="H71" s="57"/>
    </row>
    <row r="72" ht="20.25">
      <c r="H72" s="57"/>
    </row>
    <row r="73" ht="20.25">
      <c r="H73" s="57"/>
    </row>
    <row r="74" ht="20.25">
      <c r="H74" s="57"/>
    </row>
    <row r="75" ht="20.25">
      <c r="H75" s="57"/>
    </row>
    <row r="76" ht="20.25">
      <c r="H76" s="57"/>
    </row>
    <row r="77" ht="20.25">
      <c r="H77" s="57"/>
    </row>
    <row r="78" ht="20.25">
      <c r="H78" s="57"/>
    </row>
    <row r="79" ht="20.25">
      <c r="H79" s="57"/>
    </row>
    <row r="80" ht="20.25">
      <c r="H80" s="57"/>
    </row>
    <row r="81" ht="20.25">
      <c r="H81" s="57"/>
    </row>
    <row r="82" ht="20.25">
      <c r="H82" s="57"/>
    </row>
    <row r="83" ht="20.25">
      <c r="H83" s="57"/>
    </row>
    <row r="84" ht="20.25">
      <c r="H84" s="57"/>
    </row>
    <row r="85" ht="20.25">
      <c r="H85" s="57"/>
    </row>
    <row r="86" ht="20.25">
      <c r="H86" s="57"/>
    </row>
    <row r="87" ht="20.25">
      <c r="H87" s="57"/>
    </row>
    <row r="88" ht="20.25">
      <c r="H88" s="57"/>
    </row>
    <row r="89" ht="20.25">
      <c r="H89" s="57"/>
    </row>
    <row r="90" ht="20.25">
      <c r="H90" s="57"/>
    </row>
    <row r="91" ht="20.25">
      <c r="H91" s="57"/>
    </row>
    <row r="92" ht="20.25">
      <c r="H92" s="57"/>
    </row>
    <row r="93" ht="20.25">
      <c r="H93" s="57"/>
    </row>
    <row r="94" ht="20.25">
      <c r="H94" s="57"/>
    </row>
    <row r="95" ht="20.25">
      <c r="H95" s="57"/>
    </row>
    <row r="96" ht="20.25">
      <c r="H96" s="57"/>
    </row>
    <row r="97" ht="20.25">
      <c r="H97" s="57"/>
    </row>
    <row r="98" ht="20.25">
      <c r="H98" s="57"/>
    </row>
    <row r="99" ht="20.25">
      <c r="H99" s="57"/>
    </row>
    <row r="100" ht="20.25">
      <c r="H100" s="57"/>
    </row>
    <row r="101" ht="20.25">
      <c r="H101" s="57"/>
    </row>
    <row r="102" ht="20.25">
      <c r="H102" s="57"/>
    </row>
    <row r="103" ht="20.25">
      <c r="H103" s="57"/>
    </row>
    <row r="104" ht="20.25">
      <c r="H104" s="57"/>
    </row>
    <row r="105" ht="20.25">
      <c r="H105" s="57"/>
    </row>
    <row r="106" ht="20.25">
      <c r="H106" s="57"/>
    </row>
    <row r="107" ht="20.25">
      <c r="H107" s="57"/>
    </row>
    <row r="108" ht="20.25">
      <c r="H108" s="57"/>
    </row>
    <row r="109" ht="20.25">
      <c r="H109" s="57"/>
    </row>
    <row r="110" ht="20.25">
      <c r="H110" s="57"/>
    </row>
    <row r="111" ht="20.25">
      <c r="H111" s="57"/>
    </row>
    <row r="112" ht="20.25">
      <c r="H112" s="57"/>
    </row>
    <row r="113" ht="20.25">
      <c r="H113" s="57"/>
    </row>
    <row r="114" ht="20.25">
      <c r="H114" s="57"/>
    </row>
    <row r="115" ht="20.25">
      <c r="H115" s="57"/>
    </row>
    <row r="116" ht="20.25">
      <c r="H116" s="57"/>
    </row>
    <row r="117" ht="20.25">
      <c r="H117" s="57"/>
    </row>
    <row r="118" ht="20.25">
      <c r="H118" s="57"/>
    </row>
    <row r="119" ht="20.25">
      <c r="H119" s="57"/>
    </row>
    <row r="120" ht="20.25">
      <c r="H120" s="57"/>
    </row>
    <row r="121" ht="20.25">
      <c r="H121" s="57"/>
    </row>
    <row r="122" ht="20.25">
      <c r="H122" s="57"/>
    </row>
    <row r="123" ht="20.25">
      <c r="H123" s="57"/>
    </row>
    <row r="124" ht="20.25">
      <c r="H124" s="57"/>
    </row>
    <row r="125" ht="20.25">
      <c r="H125" s="57"/>
    </row>
    <row r="126" ht="20.25">
      <c r="H126" s="57"/>
    </row>
  </sheetData>
  <sheetProtection password="EF44" sheet="1" objects="1" scenarios="1"/>
  <mergeCells count="3">
    <mergeCell ref="A1:I1"/>
    <mergeCell ref="A2:I2"/>
    <mergeCell ref="B31:C31"/>
  </mergeCells>
  <printOptions horizontalCentered="1"/>
  <pageMargins left="0.25" right="0.25" top="0.22" bottom="0.22" header="0.17" footer="0.2"/>
  <pageSetup horizontalDpi="600" verticalDpi="600" orientation="landscape" scale="86" r:id="rId1"/>
  <headerFooter alignWithMargins="0">
    <oddFooter>&amp;L&amp;8Revised 1/2004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2006-03-03T16:12:37Z</cp:lastPrinted>
  <dcterms:created xsi:type="dcterms:W3CDTF">1999-02-01T21:38:53Z</dcterms:created>
  <dcterms:modified xsi:type="dcterms:W3CDTF">2012-03-23T16:28:27Z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FY44S7ZU3UAQ-23-146</vt:lpwstr>
  </property>
  <property fmtid="{D5CDD505-2E9C-101B-9397-08002B2CF9AE}" pid="4" name="_dlc_DocIdItemGu">
    <vt:lpwstr>edee38e4-2ff2-41e0-8b30-c8dd7520bcf2</vt:lpwstr>
  </property>
  <property fmtid="{D5CDD505-2E9C-101B-9397-08002B2CF9AE}" pid="5" name="_dlc_DocIdU">
    <vt:lpwstr>https://edit.luna.fhlb.com/resourcecenter/_layouts/15/DocIdRedir.aspx?ID=FY44S7ZU3UAQ-23-146, FY44S7ZU3UAQ-23-146</vt:lpwstr>
  </property>
</Properties>
</file>